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院内招标记录\2026招标记录\其他项目\医保监控场景设备\"/>
    </mc:Choice>
  </mc:AlternateContent>
  <bookViews>
    <workbookView windowWidth="27945" windowHeight="12375" tabRatio="743"/>
  </bookViews>
  <sheets>
    <sheet name="东平县人民医院" sheetId="33" r:id="rId1"/>
    <sheet name="各类产品总数" sheetId="3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<sst xmlns="http://schemas.openxmlformats.org/spreadsheetml/2006/main" count="103" uniqueCount="67">
  <si>
    <t>东平县人民医院医保智能场景项目清单</t>
  </si>
  <si>
    <t>单位：元</t>
  </si>
  <si>
    <t>序号</t>
  </si>
  <si>
    <t>监管场景</t>
  </si>
  <si>
    <t>设备配置</t>
  </si>
  <si>
    <t>设备参数</t>
  </si>
  <si>
    <t>数量</t>
  </si>
  <si>
    <t>单位</t>
  </si>
  <si>
    <t>备注</t>
  </si>
  <si>
    <t>住院场景</t>
  </si>
  <si>
    <t>便携式认证服务终端（含场景监控监管软件）</t>
  </si>
  <si>
    <t xml:space="preserve">（1）处理器：≥8核，≥2.0Ghz；
（2）存储：RAM：≥3G   ROM：≥32G；
（3）屏幕：≥5英寸，分辨率≥720*1280；
（4）摄像头：≥1300万后置摄像头，支持闪光灯，支持人脸识别；
（5）支持一维，二维码读取；
（6）身份证读取：支持身份证云解码功能；
（7）WiFi：2.4G&amp;5.0G双频WIFI；
（8）蓝牙：≥蓝牙5.0；
（9）通信：4G全网通；
（10）定位：支持 GPS、A-GPS、北斗、GLONASS 、Galileo
（11）音频：0.75W 扬声器（10cm处声压不小于95dB）、两个麦克风（支持降噪）、听筒支持回波消除，3.5mm耳机音频接口；
（12）电池容量：≥4100mAh内置锂电池；
（13）防护等级：≥IP65；
（14）建模功能：对患者进行人脸建模；
（15）人证比对：身份证照片与拍照人脸照片进行比对；（16）认证记录查询：支持查询打卡记录；
</t>
  </si>
  <si>
    <t>台</t>
  </si>
  <si>
    <t>部署在护士站，用于完成医保局下发的抽查任务。</t>
  </si>
  <si>
    <t>终端物联网卡（含五年流量，每月4GB）</t>
  </si>
  <si>
    <t>终端物联网卡：配合便携式移动服务终端使用，含不低于5年流量，每月不小于4GB；</t>
  </si>
  <si>
    <t>张</t>
  </si>
  <si>
    <t>五年物联网卡流量</t>
  </si>
  <si>
    <t>血透场景</t>
  </si>
  <si>
    <t>便携式认证服务终端（含嵌入式综合服务软件）</t>
  </si>
  <si>
    <t>部署在护士站，实现忘记打卡或者因为身体原因无法主动打卡签到签退的患者，由护士通过便携式认证服务终端进行补签。</t>
  </si>
  <si>
    <t>AI摄像机</t>
  </si>
  <si>
    <t>（1）形态：半球摄像机；
（2）像素：≥400万像素，1/2.8英寸CMOS传感器；
（3）最大图像尺寸：≥2560×1440；
（4）镜头：变焦镜头；
（5）光圈：≥F1.6；
（6）焦距:2.8-12mm；
（7）最低照度：0.002Lux（彩色模式）；0.0002Lux（黑白模式）；
（8）智能编码：支持H.264；支持H.265；
（9）视频压缩标准：H.265/H.264/MJPEG ；
（10）协议：支持GB28181协议、1400协议；
（11）抓拍：支持同一画面30个人脸以上同时抓拍，支持人脸检测，支持人脸优选，支持过滤重复人脸；
（12）宽动态：支持宽动态、强光抑制等功能；
（13）供电：DC12V/POE；
（14）网络：百兆网络接口；
（15）数据加密：支持GA1400数据加密，配置数据加密卡
（16）防护等级：IP67；</t>
  </si>
  <si>
    <t>医保场景监管存证溯源服务（中级）：部署在血透中心出入口，借助智能视频监控的方式记录患者的治疗情况，进行相应的事中监管以及取证溯源，功能包含实时视频、视频预览、视频回放、视频下载等。在此基础上对可疑数据发生的时间节点自动截取前后数分钟的视频，进行智能存证，以便监管人员有针对性的排查。（含高清AI摄像机*2、4路2盘位硬盘录像机*1、6T监控级硬盘*2、监控数据加密卡*2、网络交换机*1）</t>
  </si>
  <si>
    <t>硬盘录像机</t>
  </si>
  <si>
    <t>（1）≥4路硬盘录像机；
（2）至少2 个硬盘盘位、2 个 SATA 接口；
（3）2 个 RJ45 10/100/1000Mbps 自适应以太网口；
（4）H.265/H.264/MPEG4/MJPEG 视频标准；
（5）≥1 路 HDMI 输出；
（6）协议：支持GB28181协议
（7）支持接入智能场景监控系统，支持调阅、回看、下载视频图像；
（8）支持视频平台查询读取人脸图片功能，视频平台可根据时间对硬盘录像机进行图片查询。</t>
  </si>
  <si>
    <t>硬盘</t>
  </si>
  <si>
    <t>≥6TB SATA 硬盘；</t>
  </si>
  <si>
    <t>块</t>
  </si>
  <si>
    <t>网络交换机</t>
  </si>
  <si>
    <t>8个10/100/1000M自适应RJ45端口，所有端口均具备线速转发能力；</t>
  </si>
  <si>
    <t>平台服务费</t>
  </si>
  <si>
    <t>项目实施、设备集成、设备安装、辅材辅料、系统培训等。</t>
  </si>
  <si>
    <t>项</t>
  </si>
  <si>
    <t>含项目实施、设备集成、设备安装、辅材辅料、系统培训等。</t>
  </si>
  <si>
    <t>视频传输专网</t>
  </si>
  <si>
    <t>数据传输专线，带宽1000兆。</t>
  </si>
  <si>
    <t>条</t>
  </si>
  <si>
    <t>一年传输服务费</t>
  </si>
  <si>
    <t>合计</t>
  </si>
  <si>
    <t>名称</t>
  </si>
  <si>
    <t>血透1</t>
  </si>
  <si>
    <t>血透2</t>
  </si>
  <si>
    <t>住院二级机构</t>
  </si>
  <si>
    <t>住院一级机构</t>
  </si>
  <si>
    <t>康复二级机构</t>
  </si>
  <si>
    <t>康复一级机构</t>
  </si>
  <si>
    <t>康复无定级</t>
  </si>
  <si>
    <t>诊所</t>
  </si>
  <si>
    <t>双通道</t>
  </si>
  <si>
    <t>一医院</t>
  </si>
  <si>
    <t>单价</t>
  </si>
  <si>
    <t>总价</t>
  </si>
  <si>
    <t>便携式服务认证终端前端数据采集服务软件</t>
  </si>
  <si>
    <t>套</t>
  </si>
  <si>
    <t>智能体温枪前端数据采集服务软件</t>
  </si>
  <si>
    <t>云透析管理服务软件</t>
  </si>
  <si>
    <t>体重测量一体机</t>
  </si>
  <si>
    <t>体重称身份识别仪</t>
  </si>
  <si>
    <t>便携式认证服务终端</t>
  </si>
  <si>
    <t>医保场景监管存证溯源服务（初级）</t>
  </si>
  <si>
    <t>医保场景监管存证溯源服务（中级）</t>
  </si>
  <si>
    <t>医保场景监管存证溯源服务（高级）</t>
  </si>
  <si>
    <t>终端物联网卡</t>
  </si>
  <si>
    <t>智能体温枪</t>
  </si>
  <si>
    <t>医保业务综合服务终端</t>
  </si>
  <si>
    <r>
      <rPr>
        <sz val="12"/>
        <color rgb="FF000000"/>
        <rFont val="Calibri"/>
        <charset val="134"/>
      </rPr>
      <t>VPN</t>
    </r>
    <r>
      <rPr>
        <sz val="12"/>
        <color rgb="FF000000"/>
        <rFont val="宋体"/>
        <charset val="134"/>
      </rPr>
      <t>专线网卡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</si>
</sst>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"/>
    <numFmt numFmtId="177" formatCode="0.00_ "/>
    <numFmt numFmtId="178" formatCode="0.00_);[Red]\(0.00\)"/>
  </numFmts>
  <fonts count="33">
    <font>
      <sz val="11"/>
      <color theme="1"/>
      <name val="等线"/>
      <charset val="134"/>
      <scheme val="minor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b/>
      <sz val="16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176" fontId="32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7" fontId="8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178" fontId="0" fillId="3" borderId="0" xfId="0" applyNumberFormat="1" applyFill="1" applyAlignment="1">
      <alignment horizontal="center" vertical="center"/>
    </xf>
    <xf numFmtId="178" fontId="11" fillId="3" borderId="0" xfId="0" applyNumberFormat="1" applyFont="1" applyFill="1" applyAlignment="1">
      <alignment horizontal="center" vertical="center"/>
    </xf>
    <xf numFmtId="178" fontId="11" fillId="3" borderId="0" xfId="0" applyNumberFormat="1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zoomScale="85" zoomScaleNormal="85" workbookViewId="0">
      <pane ySplit="3" topLeftCell="A4" activePane="bottomLeft" state="frozen"/>
      <selection/>
      <selection pane="bottomLeft" activeCell="D6" sqref="D6"/>
    </sheetView>
  </sheetViews>
  <sheetFormatPr defaultColWidth="8.625" defaultRowHeight="30.75" customHeight="1" outlineLevelCol="6"/>
  <cols>
    <col min="1" max="1" width="6.25" style="6" customWidth="1"/>
    <col min="2" max="2" width="6.625" style="6" customWidth="1"/>
    <col min="3" max="3" width="37.75" style="6" customWidth="1"/>
    <col min="4" max="4" width="72.5" style="7" customWidth="1"/>
    <col min="5" max="6" width="7.125" style="6" customWidth="1"/>
    <col min="7" max="7" width="39.875" style="8" customWidth="1"/>
    <col min="8" max="16384" width="8.625" style="6"/>
  </cols>
  <sheetData>
    <row r="1" customHeight="1" spans="1:7">
      <c r="A1" s="9" t="s">
        <v>0</v>
      </c>
      <c r="B1" s="9"/>
      <c r="C1" s="9"/>
      <c r="D1" s="9"/>
      <c r="E1" s="9"/>
      <c r="F1" s="9"/>
      <c r="G1" s="9"/>
    </row>
    <row r="2" customHeight="1" spans="1:7">
      <c r="A2" s="10" t="s">
        <v>1</v>
      </c>
      <c r="B2" s="10"/>
      <c r="C2" s="10"/>
      <c r="D2" s="10"/>
      <c r="E2" s="10"/>
      <c r="F2" s="10"/>
      <c r="G2" s="10"/>
    </row>
    <row r="3" customHeight="1" spans="1:7">
      <c r="A3" s="11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1" t="s">
        <v>8</v>
      </c>
    </row>
    <row r="4" ht="191.25" spans="1:7">
      <c r="A4" s="14">
        <f>ROW()-3</f>
        <v>1</v>
      </c>
      <c r="B4" s="15" t="s">
        <v>9</v>
      </c>
      <c r="C4" s="15" t="s">
        <v>10</v>
      </c>
      <c r="D4" s="16" t="s">
        <v>11</v>
      </c>
      <c r="E4" s="15">
        <v>1</v>
      </c>
      <c r="F4" s="14" t="s">
        <v>12</v>
      </c>
      <c r="G4" s="17" t="s">
        <v>13</v>
      </c>
    </row>
    <row r="5" ht="37.5" customHeight="1" spans="1:7">
      <c r="A5" s="14">
        <f>ROW()-3</f>
        <v>2</v>
      </c>
      <c r="B5" s="15"/>
      <c r="C5" s="15" t="s">
        <v>14</v>
      </c>
      <c r="D5" s="16" t="s">
        <v>15</v>
      </c>
      <c r="E5" s="15">
        <v>1</v>
      </c>
      <c r="F5" s="14" t="s">
        <v>16</v>
      </c>
      <c r="G5" s="17" t="s">
        <v>17</v>
      </c>
    </row>
    <row r="6" ht="191.25" spans="1:7">
      <c r="A6" s="14">
        <f t="shared" ref="A6:A13" si="0">ROW()-3</f>
        <v>3</v>
      </c>
      <c r="B6" s="15" t="s">
        <v>18</v>
      </c>
      <c r="C6" s="15" t="s">
        <v>19</v>
      </c>
      <c r="D6" s="16" t="s">
        <v>11</v>
      </c>
      <c r="E6" s="15">
        <v>1</v>
      </c>
      <c r="F6" s="15" t="s">
        <v>12</v>
      </c>
      <c r="G6" s="18" t="s">
        <v>20</v>
      </c>
    </row>
    <row r="7" customHeight="1" spans="1:7">
      <c r="A7" s="14">
        <f t="shared" si="0"/>
        <v>4</v>
      </c>
      <c r="B7" s="15"/>
      <c r="C7" s="15" t="s">
        <v>14</v>
      </c>
      <c r="D7" s="16" t="s">
        <v>15</v>
      </c>
      <c r="E7" s="15">
        <v>1</v>
      </c>
      <c r="F7" s="15" t="s">
        <v>16</v>
      </c>
      <c r="G7" s="17" t="s">
        <v>17</v>
      </c>
    </row>
    <row r="8" ht="180" spans="1:7">
      <c r="A8" s="14">
        <f t="shared" si="0"/>
        <v>5</v>
      </c>
      <c r="B8" s="15"/>
      <c r="C8" s="19" t="s">
        <v>21</v>
      </c>
      <c r="D8" s="16" t="s">
        <v>22</v>
      </c>
      <c r="E8" s="15">
        <v>2</v>
      </c>
      <c r="F8" s="15" t="s">
        <v>12</v>
      </c>
      <c r="G8" s="17" t="s">
        <v>23</v>
      </c>
    </row>
    <row r="9" ht="90" spans="1:7">
      <c r="A9" s="14">
        <f t="shared" si="0"/>
        <v>6</v>
      </c>
      <c r="B9" s="15"/>
      <c r="C9" s="19" t="s">
        <v>24</v>
      </c>
      <c r="D9" s="16" t="s">
        <v>25</v>
      </c>
      <c r="E9" s="15">
        <v>1</v>
      </c>
      <c r="F9" s="15" t="s">
        <v>12</v>
      </c>
      <c r="G9" s="17"/>
    </row>
    <row r="10" customHeight="1" spans="1:7">
      <c r="A10" s="14">
        <f t="shared" si="0"/>
        <v>7</v>
      </c>
      <c r="B10" s="15"/>
      <c r="C10" s="19" t="s">
        <v>26</v>
      </c>
      <c r="D10" s="16" t="s">
        <v>27</v>
      </c>
      <c r="E10" s="15">
        <v>2</v>
      </c>
      <c r="F10" s="15" t="s">
        <v>28</v>
      </c>
      <c r="G10" s="17"/>
    </row>
    <row r="11" customHeight="1" spans="1:7">
      <c r="A11" s="14">
        <f t="shared" si="0"/>
        <v>8</v>
      </c>
      <c r="B11" s="15"/>
      <c r="C11" s="19" t="s">
        <v>29</v>
      </c>
      <c r="D11" s="16" t="s">
        <v>30</v>
      </c>
      <c r="E11" s="15">
        <v>1</v>
      </c>
      <c r="F11" s="15" t="s">
        <v>12</v>
      </c>
      <c r="G11" s="17"/>
    </row>
    <row r="12" customHeight="1" spans="1:7">
      <c r="A12" s="14">
        <f t="shared" si="0"/>
        <v>9</v>
      </c>
      <c r="B12" s="15"/>
      <c r="C12" s="15" t="s">
        <v>31</v>
      </c>
      <c r="D12" s="18" t="s">
        <v>32</v>
      </c>
      <c r="E12" s="15">
        <v>1</v>
      </c>
      <c r="F12" s="15" t="s">
        <v>33</v>
      </c>
      <c r="G12" s="17" t="s">
        <v>34</v>
      </c>
    </row>
    <row r="13" ht="27.75" customHeight="1" spans="1:7">
      <c r="A13" s="14">
        <f t="shared" si="0"/>
        <v>10</v>
      </c>
      <c r="B13" s="15"/>
      <c r="C13" s="15" t="s">
        <v>35</v>
      </c>
      <c r="D13" s="18" t="s">
        <v>36</v>
      </c>
      <c r="E13" s="15">
        <v>1</v>
      </c>
      <c r="F13" s="15" t="s">
        <v>37</v>
      </c>
      <c r="G13" s="17" t="s">
        <v>38</v>
      </c>
    </row>
    <row r="14" customHeight="1" spans="1:7">
      <c r="A14" s="20" t="s">
        <v>39</v>
      </c>
      <c r="B14" s="20"/>
      <c r="C14" s="20"/>
      <c r="D14" s="20"/>
      <c r="E14" s="20"/>
      <c r="F14" s="20"/>
      <c r="G14" s="21"/>
    </row>
    <row r="15" customHeight="1" spans="1:7">
      <c r="B15" s="22"/>
      <c r="C15" s="23"/>
      <c r="D15" s="24"/>
      <c r="E15" s="22"/>
      <c r="F15" s="22"/>
    </row>
    <row r="16" customHeight="1" spans="1:7">
      <c r="B16" s="22"/>
      <c r="C16" s="23"/>
      <c r="D16" s="24"/>
      <c r="E16" s="22"/>
      <c r="F16" s="22"/>
    </row>
  </sheetData>
  <mergeCells count="6">
    <mergeCell ref="A1:G1"/>
    <mergeCell ref="A2:G2"/>
    <mergeCell ref="A14:F14"/>
    <mergeCell ref="B4:B5"/>
    <mergeCell ref="B6:B12"/>
    <mergeCell ref="G8:G11"/>
  </mergeCells>
  <pageMargins left="0" right="0" top="0" bottom="0" header="0.511811023622047" footer="0.511811023622047"/>
  <pageSetup paperSize="9" scale="4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topLeftCell="A6" workbookViewId="0">
      <selection activeCell="AC15" sqref="AC15"/>
    </sheetView>
  </sheetViews>
  <sheetFormatPr defaultColWidth="8.875" defaultRowHeight="13.5"/>
  <cols>
    <col min="1" max="1" width="5.625" style="1" customWidth="1"/>
    <col min="2" max="2" width="18.5" style="1" customWidth="1"/>
    <col min="3" max="3" width="6.625" style="1" hidden="1" customWidth="1"/>
    <col min="4" max="4" width="5.625" style="1" hidden="1" customWidth="1"/>
    <col min="5" max="5" width="6.625" style="1" hidden="1" customWidth="1"/>
    <col min="6" max="6" width="5.625" style="1" hidden="1" customWidth="1"/>
    <col min="7" max="7" width="14.125" style="1" hidden="1" customWidth="1"/>
    <col min="8" max="8" width="5.625" style="1" hidden="1" customWidth="1"/>
    <col min="9" max="9" width="14.125" style="1" hidden="1" customWidth="1"/>
    <col min="10" max="10" width="5.625" style="1" hidden="1" customWidth="1"/>
    <col min="11" max="11" width="14.125" style="1" hidden="1" customWidth="1"/>
    <col min="12" max="12" width="5.625" style="1" hidden="1" customWidth="1"/>
    <col min="13" max="13" width="14.125" style="1" hidden="1" customWidth="1"/>
    <col min="14" max="14" width="5.625" style="1" hidden="1" customWidth="1"/>
    <col min="15" max="15" width="11.875" style="1" hidden="1" customWidth="1"/>
    <col min="16" max="18" width="5.625" style="1" hidden="1" customWidth="1"/>
    <col min="19" max="19" width="7.625" style="1" hidden="1" customWidth="1"/>
    <col min="20" max="20" width="5.625" style="1" hidden="1" customWidth="1"/>
    <col min="21" max="21" width="7.625" style="1" hidden="1" customWidth="1"/>
    <col min="22" max="22" width="9.5" style="1" hidden="1" customWidth="1"/>
    <col min="23" max="23" width="17.25" style="1" customWidth="1"/>
    <col min="24" max="25" width="9.125" style="1" customWidth="1"/>
    <col min="26" max="26" width="9.875" style="1" customWidth="1"/>
    <col min="27" max="16384" width="8.875" style="1"/>
  </cols>
  <sheetData>
    <row r="1" spans="1:26">
      <c r="A1" s="1" t="s">
        <v>2</v>
      </c>
      <c r="B1" s="1" t="s">
        <v>40</v>
      </c>
      <c r="C1" s="1" t="s">
        <v>41</v>
      </c>
      <c r="D1" s="2" t="s">
        <v>6</v>
      </c>
      <c r="E1" s="1" t="s">
        <v>42</v>
      </c>
      <c r="F1" s="2" t="s">
        <v>6</v>
      </c>
      <c r="G1" s="1" t="s">
        <v>43</v>
      </c>
      <c r="H1" s="2" t="s">
        <v>6</v>
      </c>
      <c r="I1" s="1" t="s">
        <v>44</v>
      </c>
      <c r="J1" s="2" t="s">
        <v>6</v>
      </c>
      <c r="K1" s="1" t="s">
        <v>45</v>
      </c>
      <c r="L1" s="2" t="s">
        <v>6</v>
      </c>
      <c r="M1" s="1" t="s">
        <v>46</v>
      </c>
      <c r="N1" s="2" t="s">
        <v>6</v>
      </c>
      <c r="O1" s="1" t="s">
        <v>47</v>
      </c>
      <c r="P1" s="2" t="s">
        <v>6</v>
      </c>
      <c r="Q1" s="1" t="s">
        <v>48</v>
      </c>
      <c r="R1" s="2" t="s">
        <v>6</v>
      </c>
      <c r="S1" s="1" t="s">
        <v>49</v>
      </c>
      <c r="T1" s="2" t="s">
        <v>6</v>
      </c>
      <c r="U1" s="1" t="s">
        <v>50</v>
      </c>
      <c r="V1" s="2" t="s">
        <v>6</v>
      </c>
      <c r="W1" s="1" t="s">
        <v>6</v>
      </c>
      <c r="X1" s="1" t="s">
        <v>7</v>
      </c>
      <c r="Y1" s="1" t="s">
        <v>51</v>
      </c>
      <c r="Z1" s="1" t="s">
        <v>52</v>
      </c>
    </row>
    <row r="2" ht="40.5" spans="1:26">
      <c r="A2" s="1">
        <f>ROW()-1</f>
        <v>1</v>
      </c>
      <c r="B2" s="3" t="s">
        <v>53</v>
      </c>
      <c r="D2" s="2"/>
      <c r="F2" s="2"/>
      <c r="H2" s="2"/>
      <c r="J2" s="2"/>
      <c r="L2" s="2"/>
      <c r="N2" s="2"/>
      <c r="P2" s="2"/>
      <c r="R2" s="2"/>
      <c r="T2" s="2"/>
      <c r="V2" s="2"/>
      <c r="W2" s="1">
        <v>1</v>
      </c>
      <c r="X2" s="1" t="s">
        <v>54</v>
      </c>
    </row>
    <row r="3" ht="27" spans="1:26">
      <c r="A3" s="1">
        <f>ROW()-1</f>
        <v>2</v>
      </c>
      <c r="B3" s="3" t="s">
        <v>55</v>
      </c>
      <c r="D3" s="2"/>
      <c r="F3" s="2"/>
      <c r="H3" s="2"/>
      <c r="J3" s="2"/>
      <c r="L3" s="2"/>
      <c r="N3" s="2"/>
      <c r="P3" s="2"/>
      <c r="R3" s="2"/>
      <c r="T3" s="2"/>
      <c r="V3" s="2"/>
      <c r="W3" s="1">
        <v>1</v>
      </c>
      <c r="X3" s="1" t="s">
        <v>54</v>
      </c>
    </row>
    <row r="4" ht="28.5" spans="1:26">
      <c r="A4" s="1">
        <f>ROW()-1</f>
        <v>3</v>
      </c>
      <c r="B4" s="4" t="s">
        <v>56</v>
      </c>
      <c r="D4" s="2"/>
      <c r="F4" s="2"/>
      <c r="H4" s="2"/>
      <c r="J4" s="2"/>
      <c r="L4" s="2"/>
      <c r="N4" s="2"/>
      <c r="P4" s="2"/>
      <c r="R4" s="2"/>
      <c r="T4" s="2"/>
      <c r="V4" s="2"/>
      <c r="W4" s="1">
        <v>3</v>
      </c>
      <c r="X4" s="1" t="s">
        <v>54</v>
      </c>
    </row>
    <row r="5" ht="14.25" spans="1:26">
      <c r="A5" s="1">
        <f>ROW()-1</f>
        <v>4</v>
      </c>
      <c r="B5" s="4" t="s">
        <v>57</v>
      </c>
      <c r="C5" s="1" t="e">
        <f>#REF!</f>
        <v>#REF!</v>
      </c>
      <c r="D5" s="2" t="e">
        <f>#REF!</f>
        <v>#REF!</v>
      </c>
      <c r="F5" s="2" t="e">
        <f>#REF!</f>
        <v>#REF!</v>
      </c>
      <c r="H5" s="2" t="e">
        <f>#REF!</f>
        <v>#REF!</v>
      </c>
      <c r="J5" s="2" t="e">
        <f>#REF!</f>
        <v>#REF!</v>
      </c>
      <c r="L5" s="2" t="e">
        <f>#REF!</f>
        <v>#REF!</v>
      </c>
      <c r="N5" s="2" t="e">
        <f>#REF!</f>
        <v>#REF!</v>
      </c>
      <c r="P5" s="2" t="e">
        <f>#REF!</f>
        <v>#REF!</v>
      </c>
      <c r="R5" s="2" t="e">
        <f>#REF!</f>
        <v>#REF!</v>
      </c>
      <c r="T5" s="2" t="e">
        <f>#REF!</f>
        <v>#REF!</v>
      </c>
      <c r="U5" s="1" t="e">
        <f>#REF!</f>
        <v>#REF!</v>
      </c>
      <c r="V5" s="2">
        <v>1</v>
      </c>
      <c r="W5" s="1" t="e">
        <f>C5*D5+E5*F5+G5*H5+I5*J5+K5*L5+M5*N5+O5*P5+Q5*R5+S5*T5+U5*V5</f>
        <v>#REF!</v>
      </c>
      <c r="X5" s="1" t="s">
        <v>12</v>
      </c>
      <c r="Y5" s="1">
        <v>11800</v>
      </c>
      <c r="Z5" s="1" t="e">
        <f>W5*Y5</f>
        <v>#REF!</v>
      </c>
    </row>
    <row r="6" ht="14.25" spans="1:26">
      <c r="A6" s="1">
        <f t="shared" ref="A6:A15" si="0">ROW()-1</f>
        <v>5</v>
      </c>
      <c r="B6" s="4" t="s">
        <v>58</v>
      </c>
      <c r="D6" s="2" t="e">
        <f>#REF!</f>
        <v>#REF!</v>
      </c>
      <c r="E6" s="1" t="e">
        <f>#REF!</f>
        <v>#REF!</v>
      </c>
      <c r="F6" s="2" t="e">
        <f>#REF!</f>
        <v>#REF!</v>
      </c>
      <c r="H6" s="2" t="e">
        <f>#REF!</f>
        <v>#REF!</v>
      </c>
      <c r="J6" s="2" t="e">
        <f>#REF!</f>
        <v>#REF!</v>
      </c>
      <c r="L6" s="2" t="e">
        <f>#REF!</f>
        <v>#REF!</v>
      </c>
      <c r="N6" s="2" t="e">
        <f>#REF!</f>
        <v>#REF!</v>
      </c>
      <c r="P6" s="2" t="e">
        <f>#REF!</f>
        <v>#REF!</v>
      </c>
      <c r="R6" s="2" t="e">
        <f>#REF!</f>
        <v>#REF!</v>
      </c>
      <c r="T6" s="2" t="e">
        <f>#REF!</f>
        <v>#REF!</v>
      </c>
      <c r="V6" s="2">
        <v>1</v>
      </c>
      <c r="W6" s="1" t="e">
        <f t="shared" ref="W6:W15" si="1">C6*D6+E6*F6+G6*H6+I6*J6+K6*L6+M6*N6+O6*P6+Q6*R6+S6*T6+U6*V6</f>
        <v>#REF!</v>
      </c>
      <c r="X6" s="1" t="s">
        <v>12</v>
      </c>
      <c r="Y6" s="1">
        <v>7880</v>
      </c>
      <c r="Z6" s="1" t="e">
        <f t="shared" ref="Z6:Z15" si="2">W6*Y6</f>
        <v>#REF!</v>
      </c>
    </row>
    <row r="7" ht="28.5" spans="1:26">
      <c r="A7" s="1">
        <f t="shared" si="0"/>
        <v>6</v>
      </c>
      <c r="B7" s="4" t="s">
        <v>59</v>
      </c>
      <c r="C7" s="1" t="e">
        <f>#REF!</f>
        <v>#REF!</v>
      </c>
      <c r="D7" s="2" t="e">
        <f>#REF!</f>
        <v>#REF!</v>
      </c>
      <c r="E7" s="1" t="e">
        <f>#REF!</f>
        <v>#REF!</v>
      </c>
      <c r="F7" s="2" t="e">
        <f>#REF!</f>
        <v>#REF!</v>
      </c>
      <c r="G7" s="1" t="e">
        <f>#REF!</f>
        <v>#REF!</v>
      </c>
      <c r="H7" s="2" t="e">
        <f>#REF!</f>
        <v>#REF!</v>
      </c>
      <c r="I7" s="1" t="e">
        <f>#REF!</f>
        <v>#REF!</v>
      </c>
      <c r="J7" s="2" t="e">
        <f>#REF!</f>
        <v>#REF!</v>
      </c>
      <c r="K7" s="1" t="e">
        <f>#REF!</f>
        <v>#REF!</v>
      </c>
      <c r="L7" s="2" t="e">
        <f>#REF!</f>
        <v>#REF!</v>
      </c>
      <c r="M7" s="1" t="e">
        <f>#REF!</f>
        <v>#REF!</v>
      </c>
      <c r="N7" s="2" t="e">
        <f>#REF!</f>
        <v>#REF!</v>
      </c>
      <c r="O7" s="1" t="e">
        <f>#REF!</f>
        <v>#REF!</v>
      </c>
      <c r="P7" s="2" t="e">
        <f>#REF!</f>
        <v>#REF!</v>
      </c>
      <c r="R7" s="2" t="e">
        <f>#REF!</f>
        <v>#REF!</v>
      </c>
      <c r="T7" s="2" t="e">
        <f>#REF!</f>
        <v>#REF!</v>
      </c>
      <c r="U7" s="1" t="e">
        <f>#REF!+#REF!+#REF!</f>
        <v>#REF!</v>
      </c>
      <c r="V7" s="2">
        <v>1</v>
      </c>
      <c r="W7" s="1" t="e">
        <f t="shared" si="1"/>
        <v>#REF!</v>
      </c>
      <c r="X7" s="1" t="s">
        <v>12</v>
      </c>
      <c r="Y7" s="1">
        <v>4980</v>
      </c>
      <c r="Z7" s="1" t="e">
        <f t="shared" si="2"/>
        <v>#REF!</v>
      </c>
    </row>
    <row r="8" ht="28.5" spans="1:26">
      <c r="A8" s="1">
        <f t="shared" si="0"/>
        <v>7</v>
      </c>
      <c r="B8" s="4" t="s">
        <v>60</v>
      </c>
      <c r="C8" s="1" t="e">
        <f>#REF!</f>
        <v>#REF!</v>
      </c>
      <c r="D8" s="2" t="e">
        <f>#REF!</f>
        <v>#REF!</v>
      </c>
      <c r="E8" s="1" t="e">
        <f>#REF!</f>
        <v>#REF!</v>
      </c>
      <c r="F8" s="2" t="e">
        <f>#REF!</f>
        <v>#REF!</v>
      </c>
      <c r="H8" s="2" t="e">
        <f>#REF!</f>
        <v>#REF!</v>
      </c>
      <c r="J8" s="2" t="e">
        <f>#REF!</f>
        <v>#REF!</v>
      </c>
      <c r="L8" s="2" t="e">
        <f>#REF!</f>
        <v>#REF!</v>
      </c>
      <c r="N8" s="2" t="e">
        <f>#REF!</f>
        <v>#REF!</v>
      </c>
      <c r="P8" s="2" t="e">
        <f>#REF!</f>
        <v>#REF!</v>
      </c>
      <c r="R8" s="2" t="e">
        <f>#REF!</f>
        <v>#REF!</v>
      </c>
      <c r="S8" s="1" t="e">
        <f>#REF!</f>
        <v>#REF!</v>
      </c>
      <c r="T8" s="2" t="e">
        <f>#REF!</f>
        <v>#REF!</v>
      </c>
      <c r="U8" s="1" t="e">
        <f>#REF!+#REF!</f>
        <v>#REF!</v>
      </c>
      <c r="V8" s="2">
        <v>1</v>
      </c>
      <c r="W8" s="1" t="e">
        <f t="shared" si="1"/>
        <v>#REF!</v>
      </c>
      <c r="X8" s="1" t="s">
        <v>33</v>
      </c>
      <c r="Y8" s="1" t="e">
        <f>#REF!</f>
        <v>#REF!</v>
      </c>
      <c r="Z8" s="1" t="e">
        <f t="shared" si="2"/>
        <v>#REF!</v>
      </c>
    </row>
    <row r="9" ht="28.5" spans="1:26">
      <c r="A9" s="1">
        <f t="shared" si="0"/>
        <v>8</v>
      </c>
      <c r="B9" s="4" t="s">
        <v>61</v>
      </c>
      <c r="D9" s="2" t="e">
        <f>#REF!</f>
        <v>#REF!</v>
      </c>
      <c r="F9" s="2" t="e">
        <f>#REF!</f>
        <v>#REF!</v>
      </c>
      <c r="H9" s="2" t="e">
        <f>#REF!</f>
        <v>#REF!</v>
      </c>
      <c r="I9" s="1" t="e">
        <f>#REF!</f>
        <v>#REF!</v>
      </c>
      <c r="J9" s="2" t="e">
        <f>#REF!</f>
        <v>#REF!</v>
      </c>
      <c r="L9" s="2" t="e">
        <f>#REF!</f>
        <v>#REF!</v>
      </c>
      <c r="N9" s="2" t="e">
        <f>#REF!</f>
        <v>#REF!</v>
      </c>
      <c r="P9" s="2" t="e">
        <f>#REF!</f>
        <v>#REF!</v>
      </c>
      <c r="R9" s="2" t="e">
        <f>#REF!</f>
        <v>#REF!</v>
      </c>
      <c r="T9" s="2" t="e">
        <f>#REF!</f>
        <v>#REF!</v>
      </c>
      <c r="V9" s="2">
        <v>1</v>
      </c>
      <c r="W9" s="1" t="e">
        <f t="shared" si="1"/>
        <v>#REF!</v>
      </c>
      <c r="X9" s="1" t="s">
        <v>33</v>
      </c>
      <c r="Y9" s="1" t="e">
        <f>#REF!</f>
        <v>#REF!</v>
      </c>
      <c r="Z9" s="1" t="e">
        <f t="shared" si="2"/>
        <v>#REF!</v>
      </c>
    </row>
    <row r="10" ht="28.5" spans="1:26">
      <c r="A10" s="1">
        <f t="shared" si="0"/>
        <v>9</v>
      </c>
      <c r="B10" s="4" t="s">
        <v>62</v>
      </c>
      <c r="D10" s="2" t="e">
        <f>#REF!</f>
        <v>#REF!</v>
      </c>
      <c r="F10" s="2" t="e">
        <f>#REF!</f>
        <v>#REF!</v>
      </c>
      <c r="G10" s="1" t="e">
        <f>#REF!</f>
        <v>#REF!</v>
      </c>
      <c r="H10" s="2" t="e">
        <f>#REF!</f>
        <v>#REF!</v>
      </c>
      <c r="J10" s="2" t="e">
        <f>#REF!</f>
        <v>#REF!</v>
      </c>
      <c r="L10" s="2" t="e">
        <f>#REF!</f>
        <v>#REF!</v>
      </c>
      <c r="N10" s="2" t="e">
        <f>#REF!</f>
        <v>#REF!</v>
      </c>
      <c r="P10" s="2" t="e">
        <f>#REF!</f>
        <v>#REF!</v>
      </c>
      <c r="R10" s="2" t="e">
        <f>#REF!</f>
        <v>#REF!</v>
      </c>
      <c r="T10" s="2" t="e">
        <f>#REF!</f>
        <v>#REF!</v>
      </c>
      <c r="V10" s="2">
        <v>1</v>
      </c>
      <c r="W10" s="1" t="e">
        <f t="shared" si="1"/>
        <v>#REF!</v>
      </c>
      <c r="X10" s="1" t="s">
        <v>33</v>
      </c>
      <c r="Y10" s="1" t="e">
        <f>#REF!</f>
        <v>#REF!</v>
      </c>
      <c r="Z10" s="1" t="e">
        <f t="shared" si="2"/>
        <v>#REF!</v>
      </c>
    </row>
    <row r="11" ht="14.25" spans="1:26">
      <c r="A11" s="1">
        <f t="shared" si="0"/>
        <v>10</v>
      </c>
      <c r="B11" s="4" t="s">
        <v>29</v>
      </c>
      <c r="C11" s="1" t="e">
        <f>#REF!</f>
        <v>#REF!</v>
      </c>
      <c r="D11" s="2" t="e">
        <f>#REF!</f>
        <v>#REF!</v>
      </c>
      <c r="E11" s="1" t="e">
        <f>#REF!</f>
        <v>#REF!</v>
      </c>
      <c r="F11" s="2" t="e">
        <f>#REF!</f>
        <v>#REF!</v>
      </c>
      <c r="G11" s="1" t="e">
        <f>#REF!</f>
        <v>#REF!</v>
      </c>
      <c r="H11" s="2" t="e">
        <f>#REF!</f>
        <v>#REF!</v>
      </c>
      <c r="I11" s="1" t="e">
        <f>#REF!</f>
        <v>#REF!</v>
      </c>
      <c r="J11" s="2" t="e">
        <f>#REF!</f>
        <v>#REF!</v>
      </c>
      <c r="L11" s="2" t="e">
        <f>#REF!</f>
        <v>#REF!</v>
      </c>
      <c r="N11" s="2" t="e">
        <f>#REF!</f>
        <v>#REF!</v>
      </c>
      <c r="P11" s="2" t="e">
        <f>#REF!</f>
        <v>#REF!</v>
      </c>
      <c r="R11" s="2" t="e">
        <f>#REF!</f>
        <v>#REF!</v>
      </c>
      <c r="S11" s="1" t="e">
        <f>#REF!</f>
        <v>#REF!</v>
      </c>
      <c r="T11" s="2" t="e">
        <f>#REF!</f>
        <v>#REF!</v>
      </c>
      <c r="U11" s="1" t="e">
        <f>#REF!+#REF!</f>
        <v>#REF!</v>
      </c>
      <c r="V11" s="2">
        <v>1</v>
      </c>
      <c r="W11" s="1" t="e">
        <f t="shared" si="1"/>
        <v>#REF!</v>
      </c>
      <c r="X11" s="1" t="s">
        <v>12</v>
      </c>
      <c r="Y11" s="1" t="e">
        <f>#REF!</f>
        <v>#REF!</v>
      </c>
      <c r="Z11" s="1" t="e">
        <f t="shared" si="2"/>
        <v>#REF!</v>
      </c>
    </row>
    <row r="12" ht="14.25" spans="1:26">
      <c r="A12" s="1">
        <f t="shared" si="0"/>
        <v>11</v>
      </c>
      <c r="B12" s="4" t="s">
        <v>63</v>
      </c>
      <c r="C12" s="1" t="e">
        <f>#REF!</f>
        <v>#REF!</v>
      </c>
      <c r="D12" s="2" t="e">
        <f>#REF!</f>
        <v>#REF!</v>
      </c>
      <c r="E12" s="1" t="e">
        <f>#REF!</f>
        <v>#REF!</v>
      </c>
      <c r="F12" s="2" t="e">
        <f>#REF!</f>
        <v>#REF!</v>
      </c>
      <c r="G12" s="1" t="e">
        <f>#REF!</f>
        <v>#REF!</v>
      </c>
      <c r="H12" s="2" t="e">
        <f>#REF!</f>
        <v>#REF!</v>
      </c>
      <c r="I12" s="1" t="e">
        <f>#REF!</f>
        <v>#REF!</v>
      </c>
      <c r="J12" s="2" t="e">
        <f>#REF!</f>
        <v>#REF!</v>
      </c>
      <c r="K12" s="1" t="e">
        <f>#REF!</f>
        <v>#REF!</v>
      </c>
      <c r="L12" s="2" t="e">
        <f>#REF!</f>
        <v>#REF!</v>
      </c>
      <c r="M12" s="1" t="e">
        <f>#REF!</f>
        <v>#REF!</v>
      </c>
      <c r="N12" s="2" t="e">
        <f>#REF!</f>
        <v>#REF!</v>
      </c>
      <c r="O12" s="1" t="e">
        <f>#REF!</f>
        <v>#REF!</v>
      </c>
      <c r="P12" s="2" t="e">
        <f>#REF!</f>
        <v>#REF!</v>
      </c>
      <c r="R12" s="2" t="e">
        <f>#REF!</f>
        <v>#REF!</v>
      </c>
      <c r="T12" s="2" t="e">
        <f>#REF!</f>
        <v>#REF!</v>
      </c>
      <c r="U12" s="1" t="e">
        <f>#REF!+#REF!+#REF!</f>
        <v>#REF!</v>
      </c>
      <c r="V12" s="2">
        <v>1</v>
      </c>
      <c r="W12" s="1" t="e">
        <f t="shared" si="1"/>
        <v>#REF!</v>
      </c>
      <c r="X12" s="1" t="s">
        <v>16</v>
      </c>
      <c r="Y12" s="1" t="e">
        <f>#REF!</f>
        <v>#REF!</v>
      </c>
      <c r="Z12" s="1" t="e">
        <f t="shared" si="2"/>
        <v>#REF!</v>
      </c>
    </row>
    <row r="13" ht="14.25" spans="1:26">
      <c r="A13" s="1">
        <f t="shared" si="0"/>
        <v>12</v>
      </c>
      <c r="B13" s="4" t="s">
        <v>64</v>
      </c>
      <c r="D13" s="2" t="e">
        <f>#REF!</f>
        <v>#REF!</v>
      </c>
      <c r="F13" s="2" t="e">
        <f>#REF!</f>
        <v>#REF!</v>
      </c>
      <c r="G13" s="1" t="e">
        <f>#REF!</f>
        <v>#REF!</v>
      </c>
      <c r="H13" s="2" t="e">
        <f>#REF!</f>
        <v>#REF!</v>
      </c>
      <c r="I13" s="1" t="e">
        <f>#REF!</f>
        <v>#REF!</v>
      </c>
      <c r="J13" s="2" t="e">
        <f>#REF!</f>
        <v>#REF!</v>
      </c>
      <c r="L13" s="2" t="e">
        <f>#REF!</f>
        <v>#REF!</v>
      </c>
      <c r="N13" s="2" t="e">
        <f>#REF!</f>
        <v>#REF!</v>
      </c>
      <c r="P13" s="2" t="e">
        <f>#REF!</f>
        <v>#REF!</v>
      </c>
      <c r="R13" s="2" t="e">
        <f>#REF!</f>
        <v>#REF!</v>
      </c>
      <c r="T13" s="2" t="e">
        <f>#REF!</f>
        <v>#REF!</v>
      </c>
      <c r="U13" s="1" t="e">
        <f>#REF!</f>
        <v>#REF!</v>
      </c>
      <c r="V13" s="2">
        <v>1</v>
      </c>
      <c r="W13" s="1" t="e">
        <f t="shared" si="1"/>
        <v>#REF!</v>
      </c>
      <c r="X13" s="1" t="s">
        <v>12</v>
      </c>
      <c r="Y13" s="1" t="e">
        <f>#REF!</f>
        <v>#REF!</v>
      </c>
      <c r="Z13" s="1" t="e">
        <f t="shared" si="2"/>
        <v>#REF!</v>
      </c>
    </row>
    <row r="14" ht="28.5" spans="1:26">
      <c r="A14" s="1">
        <f t="shared" si="0"/>
        <v>13</v>
      </c>
      <c r="B14" s="4" t="s">
        <v>65</v>
      </c>
      <c r="D14" s="2" t="e">
        <f>#REF!</f>
        <v>#REF!</v>
      </c>
      <c r="F14" s="2" t="e">
        <f>#REF!</f>
        <v>#REF!</v>
      </c>
      <c r="G14" s="1" t="e">
        <f>#REF!</f>
        <v>#REF!</v>
      </c>
      <c r="H14" s="2" t="e">
        <f>#REF!</f>
        <v>#REF!</v>
      </c>
      <c r="I14" s="1" t="e">
        <f>#REF!</f>
        <v>#REF!</v>
      </c>
      <c r="J14" s="2" t="e">
        <f>#REF!</f>
        <v>#REF!</v>
      </c>
      <c r="L14" s="2" t="e">
        <f>#REF!</f>
        <v>#REF!</v>
      </c>
      <c r="N14" s="2" t="e">
        <f>#REF!</f>
        <v>#REF!</v>
      </c>
      <c r="P14" s="2" t="e">
        <f>#REF!</f>
        <v>#REF!</v>
      </c>
      <c r="Q14" s="1" t="e">
        <f>#REF!</f>
        <v>#REF!</v>
      </c>
      <c r="R14" s="2" t="e">
        <f>#REF!</f>
        <v>#REF!</v>
      </c>
      <c r="S14" s="1" t="e">
        <f>#REF!</f>
        <v>#REF!</v>
      </c>
      <c r="T14" s="2" t="e">
        <f>#REF!</f>
        <v>#REF!</v>
      </c>
      <c r="U14" s="1" t="e">
        <f>#REF!</f>
        <v>#REF!</v>
      </c>
      <c r="V14" s="2">
        <v>1</v>
      </c>
      <c r="W14" s="1" t="e">
        <f t="shared" si="1"/>
        <v>#REF!</v>
      </c>
      <c r="X14" s="1" t="s">
        <v>12</v>
      </c>
      <c r="Y14" s="1" t="e">
        <f>#REF!</f>
        <v>#REF!</v>
      </c>
      <c r="Z14" s="1" t="e">
        <f t="shared" si="2"/>
        <v>#REF!</v>
      </c>
    </row>
    <row r="15" ht="15.75" spans="1:26">
      <c r="A15" s="1">
        <f t="shared" si="0"/>
        <v>14</v>
      </c>
      <c r="B15" s="5" t="s">
        <v>66</v>
      </c>
      <c r="D15" s="2" t="e">
        <f>#REF!</f>
        <v>#REF!</v>
      </c>
      <c r="F15" s="2" t="e">
        <f>#REF!</f>
        <v>#REF!</v>
      </c>
      <c r="G15" s="1" t="e">
        <f>#REF!</f>
        <v>#REF!</v>
      </c>
      <c r="H15" s="2" t="e">
        <f>#REF!</f>
        <v>#REF!</v>
      </c>
      <c r="I15" s="1" t="e">
        <f>#REF!</f>
        <v>#REF!</v>
      </c>
      <c r="J15" s="2" t="e">
        <f>#REF!</f>
        <v>#REF!</v>
      </c>
      <c r="L15" s="2" t="e">
        <f>#REF!</f>
        <v>#REF!</v>
      </c>
      <c r="N15" s="2" t="e">
        <f>#REF!</f>
        <v>#REF!</v>
      </c>
      <c r="P15" s="2" t="e">
        <f>#REF!</f>
        <v>#REF!</v>
      </c>
      <c r="Q15" s="1" t="e">
        <f>#REF!</f>
        <v>#REF!</v>
      </c>
      <c r="R15" s="2" t="e">
        <f>#REF!</f>
        <v>#REF!</v>
      </c>
      <c r="S15" s="1" t="e">
        <f>#REF!</f>
        <v>#REF!</v>
      </c>
      <c r="T15" s="2" t="e">
        <f>#REF!</f>
        <v>#REF!</v>
      </c>
      <c r="U15" s="1" t="e">
        <f>#REF!</f>
        <v>#REF!</v>
      </c>
      <c r="V15" s="2">
        <v>1</v>
      </c>
      <c r="W15" s="1" t="e">
        <f t="shared" si="1"/>
        <v>#REF!</v>
      </c>
      <c r="X15" s="1" t="s">
        <v>16</v>
      </c>
      <c r="Y15" s="1" t="e">
        <f>#REF!</f>
        <v>#REF!</v>
      </c>
      <c r="Z15" s="1" t="e">
        <f t="shared" si="2"/>
        <v>#REF!</v>
      </c>
    </row>
    <row r="16" spans="1:26">
      <c r="C16" s="1" t="e">
        <f t="shared" ref="C16:S16" si="3">SUM(C5:C15)</f>
        <v>#REF!</v>
      </c>
      <c r="E16" s="1" t="e">
        <f t="shared" si="3"/>
        <v>#REF!</v>
      </c>
      <c r="G16" s="1" t="e">
        <f t="shared" si="3"/>
        <v>#REF!</v>
      </c>
      <c r="I16" s="1" t="e">
        <f t="shared" si="3"/>
        <v>#REF!</v>
      </c>
      <c r="K16" s="1" t="e">
        <f t="shared" si="3"/>
        <v>#REF!</v>
      </c>
      <c r="M16" s="1" t="e">
        <f t="shared" si="3"/>
        <v>#REF!</v>
      </c>
      <c r="O16" s="1" t="e">
        <f t="shared" si="3"/>
        <v>#REF!</v>
      </c>
      <c r="Q16" s="1" t="e">
        <f t="shared" si="3"/>
        <v>#REF!</v>
      </c>
      <c r="S16" s="1" t="e">
        <f t="shared" si="3"/>
        <v>#REF!</v>
      </c>
      <c r="U16" s="1" t="e">
        <f>SUM(U5:U15)</f>
        <v>#REF!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东平县人民医院</vt:lpstr>
      <vt:lpstr>各类产品总数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味道</cp:lastModifiedBy>
  <dcterms:created xsi:type="dcterms:W3CDTF">2015-06-05T18:19:00Z</dcterms:created>
  <cp:lastPrinted>2026-05-16T01:25:00Z</cp:lastPrinted>
  <dcterms:modified xsi:type="dcterms:W3CDTF">2026-08-08T03:36:03Z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4FFE5E21AC074CAC90235CF252EEFF38_13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